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Feuille1" sheetId="1" state="visible" r:id="rId3"/>
    <sheet name="Feuille2" sheetId="2" state="visible" r:id="rId4"/>
    <sheet name="Exemple simple Recherche V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<sst xmlns="http://schemas.openxmlformats.org/spreadsheetml/2006/main" count="256" uniqueCount="156">
  <si>
    <t xml:space="preserve">Code_client</t>
  </si>
  <si>
    <t xml:space="preserve">nom_raison_sociale</t>
  </si>
  <si>
    <t xml:space="preserve">prenom</t>
  </si>
  <si>
    <t xml:space="preserve">email</t>
  </si>
  <si>
    <t xml:space="preserve">solde</t>
  </si>
  <si>
    <t xml:space="preserve">Date_1ère_commande</t>
  </si>
  <si>
    <t xml:space="preserve">cp_ville</t>
  </si>
  <si>
    <t xml:space="preserve">categorie</t>
  </si>
  <si>
    <t xml:space="preserve">ENT-63</t>
  </si>
  <si>
    <t xml:space="preserve">SARL AS</t>
  </si>
  <si>
    <t xml:space="preserve">11590 Salleles-d'Aude‎</t>
  </si>
  <si>
    <t xml:space="preserve">Entreprise</t>
  </si>
  <si>
    <t xml:space="preserve">ENT-19</t>
  </si>
  <si>
    <t xml:space="preserve">SA YYWX</t>
  </si>
  <si>
    <t xml:space="preserve">yy@wx.net</t>
  </si>
  <si>
    <t xml:space="preserve">29000 quimper</t>
  </si>
  <si>
    <t xml:space="preserve">ASS-69</t>
  </si>
  <si>
    <t xml:space="preserve">ASS TRE</t>
  </si>
  <si>
    <t xml:space="preserve">Michel</t>
  </si>
  <si>
    <t xml:space="preserve">ass@tre.fr</t>
  </si>
  <si>
    <t xml:space="preserve">75005 Paris</t>
  </si>
  <si>
    <t xml:space="preserve">Association</t>
  </si>
  <si>
    <t xml:space="preserve">GRO-38</t>
  </si>
  <si>
    <t xml:space="preserve">Levy</t>
  </si>
  <si>
    <t xml:space="preserve">Marco</t>
  </si>
  <si>
    <t xml:space="preserve">33500 Libourne</t>
  </si>
  <si>
    <t xml:space="preserve">Grossiste</t>
  </si>
  <si>
    <t xml:space="preserve">ENT-40</t>
  </si>
  <si>
    <t xml:space="preserve">ASSO ZZZ</t>
  </si>
  <si>
    <t xml:space="preserve">26600 Tain l'Hermitage</t>
  </si>
  <si>
    <t xml:space="preserve">GRO-61</t>
  </si>
  <si>
    <t xml:space="preserve">Tison</t>
  </si>
  <si>
    <t xml:space="preserve">78000 Versailles</t>
  </si>
  <si>
    <t xml:space="preserve">GRO-50</t>
  </si>
  <si>
    <t xml:space="preserve">Garoa</t>
  </si>
  <si>
    <t xml:space="preserve">Paul</t>
  </si>
  <si>
    <t xml:space="preserve">paul@wagaa.fr</t>
  </si>
  <si>
    <t xml:space="preserve">18000 bourges</t>
  </si>
  <si>
    <t xml:space="preserve">ENT-97</t>
  </si>
  <si>
    <t xml:space="preserve">AZERTTI</t>
  </si>
  <si>
    <t xml:space="preserve">68100 Mulhouse</t>
  </si>
  <si>
    <t xml:space="preserve">ASS-13</t>
  </si>
  <si>
    <t xml:space="preserve">Duchemin</t>
  </si>
  <si>
    <t xml:space="preserve">Alberto</t>
  </si>
  <si>
    <t xml:space="preserve">98000 Monaco</t>
  </si>
  <si>
    <t xml:space="preserve">ENT-32</t>
  </si>
  <si>
    <t xml:space="preserve">TenorSax</t>
  </si>
  <si>
    <t xml:space="preserve">tenor@sax.org</t>
  </si>
  <si>
    <t xml:space="preserve">ASS-24</t>
  </si>
  <si>
    <t xml:space="preserve">Asso UUU</t>
  </si>
  <si>
    <t xml:space="preserve">93100 Montreuil</t>
  </si>
  <si>
    <t xml:space="preserve">ENT-18</t>
  </si>
  <si>
    <t xml:space="preserve">NOWORK Sarl</t>
  </si>
  <si>
    <t xml:space="preserve">nowrok@salr.com</t>
  </si>
  <si>
    <t xml:space="preserve">33130 Bègles</t>
  </si>
  <si>
    <t xml:space="preserve">ENT-68</t>
  </si>
  <si>
    <t xml:space="preserve">SNS CNC</t>
  </si>
  <si>
    <t xml:space="preserve">snc@cnc.it</t>
  </si>
  <si>
    <t xml:space="preserve">44210 Pornic</t>
  </si>
  <si>
    <t xml:space="preserve">GRO-85</t>
  </si>
  <si>
    <t xml:space="preserve">Kaplan</t>
  </si>
  <si>
    <t xml:space="preserve">Albert</t>
  </si>
  <si>
    <t xml:space="preserve">albert@kaplan.fr</t>
  </si>
  <si>
    <t xml:space="preserve">ENT-66</t>
  </si>
  <si>
    <t xml:space="preserve">Hermanitus</t>
  </si>
  <si>
    <t xml:space="preserve">herma@nitus.com</t>
  </si>
  <si>
    <t xml:space="preserve">33600 Pessac</t>
  </si>
  <si>
    <t xml:space="preserve">Catalogue produits</t>
  </si>
  <si>
    <t xml:space="preserve">Liste des principaux clients</t>
  </si>
  <si>
    <t xml:space="preserve">Code article</t>
  </si>
  <si>
    <t xml:space="preserve">Désignation</t>
  </si>
  <si>
    <t xml:space="preserve">Marque</t>
  </si>
  <si>
    <t xml:space="preserve">Prix unitaire</t>
  </si>
  <si>
    <t xml:space="preserve">Code-Client</t>
  </si>
  <si>
    <t xml:space="preserve">NOM</t>
  </si>
  <si>
    <t xml:space="preserve">Adresse</t>
  </si>
  <si>
    <t xml:space="preserve">C.p.</t>
  </si>
  <si>
    <t xml:space="preserve">Ville</t>
  </si>
  <si>
    <t xml:space="preserve">US-A-17</t>
  </si>
  <si>
    <t xml:space="preserve">Alimentation</t>
  </si>
  <si>
    <t xml:space="preserve">Usas</t>
  </si>
  <si>
    <t xml:space="preserve">CLI-36</t>
  </si>
  <si>
    <t xml:space="preserve">NADEGE</t>
  </si>
  <si>
    <t xml:space="preserve">4 impasse des electriciens</t>
  </si>
  <si>
    <t xml:space="preserve">TOULON</t>
  </si>
  <si>
    <t xml:space="preserve">TE-B-2</t>
  </si>
  <si>
    <t xml:space="preserve">Boitier</t>
  </si>
  <si>
    <t xml:space="preserve">TechLogic</t>
  </si>
  <si>
    <t xml:space="preserve">CLI-57</t>
  </si>
  <si>
    <t xml:space="preserve">EMILIE</t>
  </si>
  <si>
    <t xml:space="preserve">12 rue de la république</t>
  </si>
  <si>
    <t xml:space="preserve">DIGNE</t>
  </si>
  <si>
    <t xml:space="preserve">BM-C-37</t>
  </si>
  <si>
    <t xml:space="preserve">Carte mère</t>
  </si>
  <si>
    <t xml:space="preserve">BMI</t>
  </si>
  <si>
    <t xml:space="preserve">CLI-31</t>
  </si>
  <si>
    <t xml:space="preserve">MAURICE</t>
  </si>
  <si>
    <t xml:space="preserve">127 avenue du bord de mer</t>
  </si>
  <si>
    <t xml:space="preserve">MARSEILLE</t>
  </si>
  <si>
    <t xml:space="preserve">TE-C-14</t>
  </si>
  <si>
    <t xml:space="preserve">Clavier</t>
  </si>
  <si>
    <t xml:space="preserve">CLI-14</t>
  </si>
  <si>
    <t xml:space="preserve">VENCESLAS</t>
  </si>
  <si>
    <t xml:space="preserve">480 boulevard des marsouins</t>
  </si>
  <si>
    <t xml:space="preserve">NICE</t>
  </si>
  <si>
    <t xml:space="preserve">BM-D-5</t>
  </si>
  <si>
    <t xml:space="preserve">Disque dur 520 Go</t>
  </si>
  <si>
    <t xml:space="preserve">CLI-73</t>
  </si>
  <si>
    <t xml:space="preserve">JEROME</t>
  </si>
  <si>
    <t xml:space="preserve">24 rue des impriniers</t>
  </si>
  <si>
    <t xml:space="preserve">MENTON</t>
  </si>
  <si>
    <t xml:space="preserve">US-D-26</t>
  </si>
  <si>
    <t xml:space="preserve">Disque dur 410 Go</t>
  </si>
  <si>
    <t xml:space="preserve">CLI-13</t>
  </si>
  <si>
    <t xml:space="preserve">JACQUES</t>
  </si>
  <si>
    <t xml:space="preserve">7 rue des maraichers</t>
  </si>
  <si>
    <t xml:space="preserve">US-D-37</t>
  </si>
  <si>
    <t xml:space="preserve">Disque dur 800 Go</t>
  </si>
  <si>
    <t xml:space="preserve">CLI-61</t>
  </si>
  <si>
    <t xml:space="preserve">EGLANTINE</t>
  </si>
  <si>
    <t xml:space="preserve">48 avenue brossard</t>
  </si>
  <si>
    <t xml:space="preserve">BM-E-84</t>
  </si>
  <si>
    <t xml:space="preserve">Ecran</t>
  </si>
  <si>
    <t xml:space="preserve">CLI-52</t>
  </si>
  <si>
    <t xml:space="preserve">AYMARD</t>
  </si>
  <si>
    <t xml:space="preserve">109 boulevard ney</t>
  </si>
  <si>
    <t xml:space="preserve">TE-E-9</t>
  </si>
  <si>
    <t xml:space="preserve">Ecran plan 17 pouces</t>
  </si>
  <si>
    <t xml:space="preserve">CLI-54</t>
  </si>
  <si>
    <t xml:space="preserve">OLIVIER</t>
  </si>
  <si>
    <t xml:space="preserve">54 avenue noelle</t>
  </si>
  <si>
    <t xml:space="preserve">PARIS</t>
  </si>
  <si>
    <t xml:space="preserve">BM-E-28</t>
  </si>
  <si>
    <t xml:space="preserve">Ecran plan 19 pouces</t>
  </si>
  <si>
    <t xml:space="preserve">US-G-11</t>
  </si>
  <si>
    <t xml:space="preserve">Graveur de DVD</t>
  </si>
  <si>
    <t xml:space="preserve">Cient</t>
  </si>
  <si>
    <t xml:space="preserve">BM-L-34</t>
  </si>
  <si>
    <t xml:space="preserve">Lecteur de DVD</t>
  </si>
  <si>
    <t xml:space="preserve">Nom</t>
  </si>
  <si>
    <t xml:space="preserve">TE-P-29</t>
  </si>
  <si>
    <t xml:space="preserve">Processeur Intel IV</t>
  </si>
  <si>
    <t xml:space="preserve">adresse</t>
  </si>
  <si>
    <t xml:space="preserve">US-S-44</t>
  </si>
  <si>
    <t xml:space="preserve">Souris</t>
  </si>
  <si>
    <t xml:space="preserve">cp ville</t>
  </si>
  <si>
    <t xml:space="preserve">FACTURE</t>
  </si>
  <si>
    <t xml:space="preserve">Quantité</t>
  </si>
  <si>
    <t xml:space="preserve">Montant total</t>
  </si>
  <si>
    <t xml:space="preserve"> </t>
  </si>
  <si>
    <t xml:space="preserve">TOTAL marchandises</t>
  </si>
  <si>
    <t xml:space="preserve">Frais de port</t>
  </si>
  <si>
    <t xml:space="preserve">TOTAL Hors Taxes</t>
  </si>
  <si>
    <t xml:space="preserve">TVA</t>
  </si>
  <si>
    <t xml:space="preserve">TOTAL TTC</t>
  </si>
  <si>
    <t xml:space="preserve">Référence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</si>
</sst>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"/>
    <numFmt numFmtId="166" formatCode="0\ %"/>
    <numFmt numFmtId="167" formatCode="_-* #,##0.00\ _F_-;\-* #,##0.00\ _F_-;_-* \-??\ _F_-;_-@_-"/>
    <numFmt numFmtId="168" formatCode="00000"/>
    <numFmt numFmtId="169" formatCode="#,##0.00"/>
    <numFmt numFmtId="170" formatCode="0.00\ %"/>
    <numFmt numFmtId="171" formatCode="General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0"/>
      <color rgb="FF650953"/>
      <name val="Arial"/>
      <family val="2"/>
    </font>
    <font>
      <b val="true"/>
      <sz val="10"/>
      <color rgb="FF224B12"/>
      <name val="Arial"/>
      <family val="2"/>
    </font>
    <font>
      <b val="true"/>
      <sz val="8"/>
      <name val="Arial"/>
      <family val="0"/>
    </font>
    <font>
      <sz val="8"/>
      <name val="Arial"/>
      <family val="2"/>
    </font>
    <font>
      <sz val="10"/>
      <color rgb="FF780373"/>
      <name val="Arial"/>
      <family val="2"/>
    </font>
    <font>
      <sz val="10"/>
      <color rgb="FF780373"/>
      <name val="Arial"/>
      <family val="0"/>
    </font>
    <font>
      <b val="true"/>
      <sz val="8"/>
      <name val="Arial"/>
      <family val="2"/>
    </font>
    <font>
      <b val="true"/>
      <i val="true"/>
      <sz val="10"/>
      <color rgb="FF5983B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3709"/>
        <bgColor rgb="FF993366"/>
      </patternFill>
    </fill>
    <fill>
      <patternFill patternType="solid">
        <fgColor rgb="FFFFBF00"/>
        <bgColor rgb="FFFF9900"/>
      </patternFill>
    </fill>
    <fill>
      <patternFill patternType="solid">
        <fgColor rgb="FFAFD095"/>
        <bgColor rgb="FFC0C0C0"/>
      </patternFill>
    </fill>
    <fill>
      <patternFill patternType="solid">
        <fgColor rgb="FFC0C0C0"/>
        <bgColor rgb="FFB4C7DC"/>
      </patternFill>
    </fill>
    <fill>
      <patternFill patternType="solid">
        <fgColor rgb="FFD4EA6B"/>
        <bgColor rgb="FFAFD095"/>
      </patternFill>
    </fill>
    <fill>
      <patternFill patternType="solid">
        <fgColor rgb="FFB4C7DC"/>
        <bgColor rgb="FFC0C0C0"/>
      </patternFill>
    </fill>
    <fill>
      <patternFill patternType="solid">
        <fgColor rgb="FF999999"/>
        <bgColor rgb="FF808080"/>
      </patternFill>
    </fill>
    <fill>
      <patternFill patternType="solid">
        <fgColor rgb="FFFFD8CE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fals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6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" fillId="6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1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1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780373"/>
      <rgbColor rgb="FF008080"/>
      <rgbColor rgb="FFC0C0C0"/>
      <rgbColor rgb="FF808080"/>
      <rgbColor rgb="FF9999FF"/>
      <rgbColor rgb="FF993366"/>
      <rgbColor rgb="FFFFFFCC"/>
      <rgbColor rgb="FFCCFFFF"/>
      <rgbColor rgb="FF650953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AFD095"/>
      <rgbColor rgb="FFFF99CC"/>
      <rgbColor rgb="FFCC99FF"/>
      <rgbColor rgb="FFFFD8CE"/>
      <rgbColor rgb="FF3366FF"/>
      <rgbColor rgb="FF33CCCC"/>
      <rgbColor rgb="FF99CC00"/>
      <rgbColor rgb="FFFFBF00"/>
      <rgbColor rgb="FFFF9900"/>
      <rgbColor rgb="FFFF6600"/>
      <rgbColor rgb="FF5983B0"/>
      <rgbColor rgb="FF999999"/>
      <rgbColor rgb="FF003366"/>
      <rgbColor rgb="FF339966"/>
      <rgbColor rgb="FF003300"/>
      <rgbColor rgb="FF224B12"/>
      <rgbColor rgb="FF813709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J7" activeCellId="0" sqref="J7"/>
    </sheetView>
  </sheetViews>
  <sheetFormatPr defaultColWidth="11.53515625" defaultRowHeight="12.8" zeroHeight="false" outlineLevelRow="0" outlineLevelCol="0"/>
  <cols>
    <col collapsed="false" customWidth="true" hidden="false" outlineLevel="0" max="6" min="6" style="0" width="21.12"/>
    <col collapsed="false" customWidth="true" hidden="false" outlineLevel="0" max="7" min="7" style="0" width="20.36"/>
    <col collapsed="false" customWidth="true" hidden="false" outlineLevel="0" max="8" min="8" style="0" width="11.1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2.8" hidden="false" customHeight="false" outlineLevel="0" collapsed="false">
      <c r="A2" s="2" t="s">
        <v>8</v>
      </c>
      <c r="B2" s="2" t="s">
        <v>9</v>
      </c>
      <c r="C2" s="2"/>
      <c r="D2" s="2"/>
      <c r="E2" s="2" t="n">
        <v>4200</v>
      </c>
      <c r="F2" s="3" t="n">
        <v>40345</v>
      </c>
      <c r="G2" s="2" t="s">
        <v>10</v>
      </c>
      <c r="H2" s="2" t="s">
        <v>11</v>
      </c>
    </row>
    <row r="3" customFormat="false" ht="12.8" hidden="false" customHeight="false" outlineLevel="0" collapsed="false">
      <c r="A3" s="2" t="s">
        <v>12</v>
      </c>
      <c r="B3" s="2" t="s">
        <v>13</v>
      </c>
      <c r="C3" s="2"/>
      <c r="D3" s="2" t="s">
        <v>14</v>
      </c>
      <c r="E3" s="2" t="n">
        <v>4300</v>
      </c>
      <c r="F3" s="3" t="n">
        <v>41210</v>
      </c>
      <c r="G3" s="2" t="s">
        <v>15</v>
      </c>
      <c r="H3" s="2" t="s">
        <v>11</v>
      </c>
    </row>
    <row r="4" customFormat="false" ht="12.8" hidden="false" customHeight="false" outlineLevel="0" collapsed="false">
      <c r="A4" s="2" t="s">
        <v>16</v>
      </c>
      <c r="B4" s="2" t="s">
        <v>17</v>
      </c>
      <c r="C4" s="2" t="s">
        <v>18</v>
      </c>
      <c r="D4" s="2" t="s">
        <v>19</v>
      </c>
      <c r="E4" s="2" t="n">
        <v>7200</v>
      </c>
      <c r="F4" s="3" t="n">
        <v>41482</v>
      </c>
      <c r="G4" s="2" t="s">
        <v>20</v>
      </c>
      <c r="H4" s="2" t="s">
        <v>21</v>
      </c>
    </row>
    <row r="5" customFormat="false" ht="12.8" hidden="false" customHeight="false" outlineLevel="0" collapsed="false">
      <c r="A5" s="2" t="s">
        <v>22</v>
      </c>
      <c r="B5" s="2" t="s">
        <v>23</v>
      </c>
      <c r="C5" s="2" t="s">
        <v>24</v>
      </c>
      <c r="D5" s="2"/>
      <c r="E5" s="2" t="n">
        <v>1100</v>
      </c>
      <c r="F5" s="3" t="n">
        <v>37138</v>
      </c>
      <c r="G5" s="2" t="s">
        <v>25</v>
      </c>
      <c r="H5" s="2" t="s">
        <v>26</v>
      </c>
    </row>
    <row r="6" customFormat="false" ht="12.8" hidden="false" customHeight="false" outlineLevel="0" collapsed="false">
      <c r="A6" s="2" t="s">
        <v>27</v>
      </c>
      <c r="B6" s="2" t="s">
        <v>28</v>
      </c>
      <c r="C6" s="2"/>
      <c r="D6" s="2"/>
      <c r="E6" s="2" t="n">
        <v>2750</v>
      </c>
      <c r="F6" s="3" t="n">
        <v>42713</v>
      </c>
      <c r="G6" s="2" t="s">
        <v>29</v>
      </c>
      <c r="H6" s="2" t="s">
        <v>11</v>
      </c>
    </row>
    <row r="7" customFormat="false" ht="12.8" hidden="false" customHeight="false" outlineLevel="0" collapsed="false">
      <c r="A7" s="2" t="s">
        <v>30</v>
      </c>
      <c r="B7" s="2" t="s">
        <v>31</v>
      </c>
      <c r="C7" s="2" t="s">
        <v>18</v>
      </c>
      <c r="D7" s="2"/>
      <c r="E7" s="2" t="n">
        <v>1300</v>
      </c>
      <c r="F7" s="3" t="n">
        <v>40602</v>
      </c>
      <c r="G7" s="2" t="s">
        <v>32</v>
      </c>
      <c r="H7" s="2" t="s">
        <v>26</v>
      </c>
    </row>
    <row r="8" customFormat="false" ht="12.8" hidden="false" customHeight="false" outlineLevel="0" collapsed="false">
      <c r="A8" s="2" t="s">
        <v>33</v>
      </c>
      <c r="B8" s="2" t="s">
        <v>34</v>
      </c>
      <c r="C8" s="2" t="s">
        <v>35</v>
      </c>
      <c r="D8" s="2" t="s">
        <v>36</v>
      </c>
      <c r="E8" s="2" t="n">
        <v>4950</v>
      </c>
      <c r="F8" s="3" t="n">
        <v>38365</v>
      </c>
      <c r="G8" s="2" t="s">
        <v>37</v>
      </c>
      <c r="H8" s="2" t="s">
        <v>26</v>
      </c>
    </row>
    <row r="9" customFormat="false" ht="12.8" hidden="false" customHeight="false" outlineLevel="0" collapsed="false">
      <c r="A9" s="2" t="s">
        <v>38</v>
      </c>
      <c r="B9" s="2" t="s">
        <v>39</v>
      </c>
      <c r="C9" s="2"/>
      <c r="D9" s="2"/>
      <c r="E9" s="2" t="n">
        <v>2600</v>
      </c>
      <c r="F9" s="3" t="n">
        <v>40436</v>
      </c>
      <c r="G9" s="2" t="s">
        <v>40</v>
      </c>
      <c r="H9" s="2" t="s">
        <v>11</v>
      </c>
    </row>
    <row r="10" customFormat="false" ht="12.8" hidden="false" customHeight="false" outlineLevel="0" collapsed="false">
      <c r="A10" s="2" t="s">
        <v>41</v>
      </c>
      <c r="B10" s="2" t="s">
        <v>42</v>
      </c>
      <c r="C10" s="2" t="s">
        <v>43</v>
      </c>
      <c r="D10" s="2"/>
      <c r="E10" s="2" t="n">
        <v>7550</v>
      </c>
      <c r="F10" s="3" t="n">
        <v>40131</v>
      </c>
      <c r="G10" s="2" t="s">
        <v>44</v>
      </c>
      <c r="H10" s="2" t="s">
        <v>21</v>
      </c>
    </row>
    <row r="11" customFormat="false" ht="12.8" hidden="false" customHeight="false" outlineLevel="0" collapsed="false">
      <c r="A11" s="2" t="s">
        <v>45</v>
      </c>
      <c r="B11" s="2" t="s">
        <v>46</v>
      </c>
      <c r="C11" s="2"/>
      <c r="D11" s="2" t="s">
        <v>47</v>
      </c>
      <c r="E11" s="2" t="n">
        <v>8300</v>
      </c>
      <c r="F11" s="3" t="n">
        <v>41075</v>
      </c>
      <c r="G11" s="2" t="s">
        <v>25</v>
      </c>
      <c r="H11" s="2" t="s">
        <v>11</v>
      </c>
    </row>
    <row r="12" customFormat="false" ht="12.8" hidden="false" customHeight="false" outlineLevel="0" collapsed="false">
      <c r="A12" s="2" t="s">
        <v>48</v>
      </c>
      <c r="B12" s="2" t="s">
        <v>49</v>
      </c>
      <c r="C12" s="2"/>
      <c r="D12" s="2"/>
      <c r="E12" s="2" t="n">
        <v>6750</v>
      </c>
      <c r="F12" s="3" t="n">
        <v>43425</v>
      </c>
      <c r="G12" s="2" t="s">
        <v>50</v>
      </c>
      <c r="H12" s="2" t="s">
        <v>21</v>
      </c>
    </row>
    <row r="13" customFormat="false" ht="12.8" hidden="false" customHeight="false" outlineLevel="0" collapsed="false">
      <c r="A13" s="2" t="s">
        <v>51</v>
      </c>
      <c r="B13" s="2" t="s">
        <v>52</v>
      </c>
      <c r="C13" s="2"/>
      <c r="D13" s="2" t="s">
        <v>53</v>
      </c>
      <c r="E13" s="2" t="n">
        <v>6300</v>
      </c>
      <c r="F13" s="3" t="n">
        <v>42973</v>
      </c>
      <c r="G13" s="2" t="s">
        <v>54</v>
      </c>
      <c r="H13" s="2" t="s">
        <v>11</v>
      </c>
    </row>
    <row r="14" customFormat="false" ht="12.8" hidden="false" customHeight="false" outlineLevel="0" collapsed="false">
      <c r="A14" s="2" t="s">
        <v>55</v>
      </c>
      <c r="B14" s="2" t="s">
        <v>56</v>
      </c>
      <c r="C14" s="2"/>
      <c r="D14" s="2" t="s">
        <v>57</v>
      </c>
      <c r="E14" s="2" t="n">
        <v>4600</v>
      </c>
      <c r="F14" s="3" t="n">
        <v>42376</v>
      </c>
      <c r="G14" s="2" t="s">
        <v>58</v>
      </c>
      <c r="H14" s="2" t="s">
        <v>11</v>
      </c>
    </row>
    <row r="15" customFormat="false" ht="12.8" hidden="false" customHeight="false" outlineLevel="0" collapsed="false">
      <c r="A15" s="2" t="s">
        <v>59</v>
      </c>
      <c r="B15" s="2" t="s">
        <v>60</v>
      </c>
      <c r="C15" s="2" t="s">
        <v>61</v>
      </c>
      <c r="D15" s="2" t="s">
        <v>62</v>
      </c>
      <c r="E15" s="2" t="n">
        <v>8500</v>
      </c>
      <c r="F15" s="3" t="n">
        <v>41524</v>
      </c>
      <c r="G15" s="2" t="s">
        <v>54</v>
      </c>
      <c r="H15" s="2" t="s">
        <v>26</v>
      </c>
    </row>
    <row r="16" customFormat="false" ht="12.8" hidden="false" customHeight="false" outlineLevel="0" collapsed="false">
      <c r="A16" s="2" t="s">
        <v>63</v>
      </c>
      <c r="B16" s="2" t="s">
        <v>64</v>
      </c>
      <c r="C16" s="2"/>
      <c r="D16" s="2" t="s">
        <v>65</v>
      </c>
      <c r="E16" s="2" t="n">
        <v>200</v>
      </c>
      <c r="F16" s="3" t="n">
        <v>41589</v>
      </c>
      <c r="G16" s="2" t="s">
        <v>66</v>
      </c>
      <c r="H16" s="2" t="s">
        <v>11</v>
      </c>
    </row>
    <row r="17" customFormat="false" ht="12.8" hidden="false" customHeight="false" outlineLevel="0" collapsed="false">
      <c r="F17" s="4"/>
    </row>
    <row r="18" customFormat="false" ht="12.8" hidden="false" customHeight="false" outlineLevel="0" collapsed="false">
      <c r="F18" s="4"/>
    </row>
    <row r="19" customFormat="false" ht="12.8" hidden="false" customHeight="false" outlineLevel="0" collapsed="false">
      <c r="F19" s="4"/>
    </row>
    <row r="20" customFormat="false" ht="12.8" hidden="false" customHeight="false" outlineLevel="0" collapsed="false">
      <c r="F20" s="4"/>
    </row>
    <row r="21" customFormat="false" ht="12.8" hidden="false" customHeight="false" outlineLevel="0" collapsed="false">
      <c r="F21" s="4"/>
    </row>
    <row r="22" customFormat="false" ht="12.8" hidden="false" customHeight="false" outlineLevel="0" collapsed="false">
      <c r="F22" s="4"/>
    </row>
    <row r="23" customFormat="false" ht="12.8" hidden="false" customHeight="false" outlineLevel="0" collapsed="false">
      <c r="F23" s="4"/>
    </row>
    <row r="24" customFormat="false" ht="12.8" hidden="false" customHeight="false" outlineLevel="0" collapsed="false">
      <c r="F24" s="4"/>
    </row>
    <row r="25" customFormat="false" ht="12.8" hidden="false" customHeight="false" outlineLevel="0" collapsed="false">
      <c r="F25" s="4"/>
    </row>
    <row r="26" customFormat="false" ht="12.8" hidden="false" customHeight="false" outlineLevel="0" collapsed="false">
      <c r="F26" s="4"/>
    </row>
    <row r="27" customFormat="false" ht="12.8" hidden="false" customHeight="false" outlineLevel="0" collapsed="false">
      <c r="F27" s="4"/>
    </row>
    <row r="28" customFormat="false" ht="12.8" hidden="false" customHeight="false" outlineLevel="0" collapsed="false">
      <c r="F28" s="4"/>
    </row>
    <row r="29" customFormat="false" ht="12.8" hidden="false" customHeight="false" outlineLevel="0" collapsed="false">
      <c r="F29" s="4"/>
    </row>
    <row r="30" customFormat="false" ht="12.8" hidden="false" customHeight="false" outlineLevel="0" collapsed="false">
      <c r="F30" s="4"/>
    </row>
    <row r="31" customFormat="false" ht="12.8" hidden="false" customHeight="false" outlineLevel="0" collapsed="false">
      <c r="F31" s="4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2" colorId="64" zoomScale="160" zoomScaleNormal="160" zoomScalePageLayoutView="100" workbookViewId="0">
      <selection pane="topLeft" activeCell="M13" activeCellId="0" sqref="M13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9.73"/>
  </cols>
  <sheetData>
    <row r="1" customFormat="false" ht="17" hidden="false" customHeight="true" outlineLevel="0" collapsed="false">
      <c r="A1" s="5" t="s">
        <v>67</v>
      </c>
      <c r="B1" s="5"/>
      <c r="C1" s="5"/>
      <c r="D1" s="5"/>
      <c r="G1" s="6" t="s">
        <v>68</v>
      </c>
      <c r="H1" s="6"/>
      <c r="I1" s="6"/>
      <c r="J1" s="6"/>
    </row>
    <row r="2" customFormat="false" ht="14.65" hidden="false" customHeight="false" outlineLevel="0" collapsed="false">
      <c r="A2" s="7" t="s">
        <v>69</v>
      </c>
      <c r="B2" s="8" t="s">
        <v>70</v>
      </c>
      <c r="C2" s="8" t="s">
        <v>71</v>
      </c>
      <c r="D2" s="7" t="s">
        <v>72</v>
      </c>
      <c r="F2" s="9" t="s">
        <v>73</v>
      </c>
      <c r="G2" s="10" t="s">
        <v>74</v>
      </c>
      <c r="H2" s="10" t="s">
        <v>75</v>
      </c>
      <c r="I2" s="11" t="s">
        <v>76</v>
      </c>
      <c r="J2" s="11" t="s">
        <v>77</v>
      </c>
    </row>
    <row r="3" customFormat="false" ht="14.65" hidden="false" customHeight="false" outlineLevel="0" collapsed="false">
      <c r="A3" s="12" t="s">
        <v>78</v>
      </c>
      <c r="B3" s="13" t="s">
        <v>79</v>
      </c>
      <c r="C3" s="13" t="s">
        <v>80</v>
      </c>
      <c r="D3" s="14" t="n">
        <v>61</v>
      </c>
      <c r="F3" s="2" t="s">
        <v>81</v>
      </c>
      <c r="G3" s="15" t="s">
        <v>82</v>
      </c>
      <c r="H3" s="15" t="s">
        <v>83</v>
      </c>
      <c r="I3" s="16" t="n">
        <v>83000</v>
      </c>
      <c r="J3" s="2" t="s">
        <v>84</v>
      </c>
    </row>
    <row r="4" customFormat="false" ht="14.65" hidden="false" customHeight="false" outlineLevel="0" collapsed="false">
      <c r="A4" s="12" t="s">
        <v>85</v>
      </c>
      <c r="B4" s="13" t="s">
        <v>86</v>
      </c>
      <c r="C4" s="13" t="s">
        <v>87</v>
      </c>
      <c r="D4" s="14" t="n">
        <v>50</v>
      </c>
      <c r="F4" s="2" t="s">
        <v>88</v>
      </c>
      <c r="G4" s="15" t="s">
        <v>89</v>
      </c>
      <c r="H4" s="17" t="s">
        <v>90</v>
      </c>
      <c r="I4" s="16" t="n">
        <v>4000</v>
      </c>
      <c r="J4" s="2" t="s">
        <v>91</v>
      </c>
    </row>
    <row r="5" customFormat="false" ht="14.65" hidden="false" customHeight="false" outlineLevel="0" collapsed="false">
      <c r="A5" s="12" t="s">
        <v>92</v>
      </c>
      <c r="B5" s="13" t="s">
        <v>93</v>
      </c>
      <c r="C5" s="13" t="s">
        <v>94</v>
      </c>
      <c r="D5" s="14" t="n">
        <v>110</v>
      </c>
      <c r="F5" s="2" t="s">
        <v>95</v>
      </c>
      <c r="G5" s="15" t="s">
        <v>96</v>
      </c>
      <c r="H5" s="17" t="s">
        <v>97</v>
      </c>
      <c r="I5" s="16" t="n">
        <v>13000</v>
      </c>
      <c r="J5" s="2" t="s">
        <v>98</v>
      </c>
    </row>
    <row r="6" customFormat="false" ht="14.65" hidden="false" customHeight="false" outlineLevel="0" collapsed="false">
      <c r="A6" s="12" t="s">
        <v>99</v>
      </c>
      <c r="B6" s="13" t="s">
        <v>100</v>
      </c>
      <c r="C6" s="13" t="s">
        <v>87</v>
      </c>
      <c r="D6" s="14" t="n">
        <v>18</v>
      </c>
      <c r="F6" s="2" t="s">
        <v>101</v>
      </c>
      <c r="G6" s="15" t="s">
        <v>102</v>
      </c>
      <c r="H6" s="17" t="s">
        <v>103</v>
      </c>
      <c r="I6" s="16" t="n">
        <v>6000</v>
      </c>
      <c r="J6" s="2" t="s">
        <v>104</v>
      </c>
    </row>
    <row r="7" customFormat="false" ht="14.65" hidden="false" customHeight="false" outlineLevel="0" collapsed="false">
      <c r="A7" s="12" t="s">
        <v>105</v>
      </c>
      <c r="B7" s="13" t="s">
        <v>106</v>
      </c>
      <c r="C7" s="13" t="s">
        <v>94</v>
      </c>
      <c r="D7" s="14" t="n">
        <v>107</v>
      </c>
      <c r="F7" s="2" t="s">
        <v>107</v>
      </c>
      <c r="G7" s="15" t="s">
        <v>108</v>
      </c>
      <c r="H7" s="17" t="s">
        <v>109</v>
      </c>
      <c r="I7" s="16" t="n">
        <v>6500</v>
      </c>
      <c r="J7" s="2" t="s">
        <v>110</v>
      </c>
    </row>
    <row r="8" customFormat="false" ht="14.65" hidden="false" customHeight="false" outlineLevel="0" collapsed="false">
      <c r="A8" s="12" t="s">
        <v>111</v>
      </c>
      <c r="B8" s="13" t="s">
        <v>112</v>
      </c>
      <c r="C8" s="13" t="s">
        <v>80</v>
      </c>
      <c r="D8" s="14" t="n">
        <v>63</v>
      </c>
      <c r="F8" s="2" t="s">
        <v>113</v>
      </c>
      <c r="G8" s="15" t="s">
        <v>114</v>
      </c>
      <c r="H8" s="17" t="s">
        <v>115</v>
      </c>
      <c r="I8" s="16" t="n">
        <v>4000</v>
      </c>
      <c r="J8" s="2" t="s">
        <v>91</v>
      </c>
    </row>
    <row r="9" customFormat="false" ht="14.65" hidden="false" customHeight="false" outlineLevel="0" collapsed="false">
      <c r="A9" s="12" t="s">
        <v>116</v>
      </c>
      <c r="B9" s="13" t="s">
        <v>117</v>
      </c>
      <c r="C9" s="13" t="s">
        <v>80</v>
      </c>
      <c r="D9" s="14" t="n">
        <v>186</v>
      </c>
      <c r="F9" s="2" t="s">
        <v>118</v>
      </c>
      <c r="G9" s="2" t="s">
        <v>119</v>
      </c>
      <c r="H9" s="2" t="s">
        <v>120</v>
      </c>
      <c r="I9" s="16" t="n">
        <v>13000</v>
      </c>
      <c r="J9" s="2" t="s">
        <v>98</v>
      </c>
    </row>
    <row r="10" customFormat="false" ht="14.65" hidden="false" customHeight="false" outlineLevel="0" collapsed="false">
      <c r="A10" s="12" t="s">
        <v>121</v>
      </c>
      <c r="B10" s="13" t="s">
        <v>122</v>
      </c>
      <c r="C10" s="13" t="s">
        <v>94</v>
      </c>
      <c r="D10" s="14" t="n">
        <v>570</v>
      </c>
      <c r="F10" s="2" t="s">
        <v>123</v>
      </c>
      <c r="G10" s="2" t="s">
        <v>124</v>
      </c>
      <c r="H10" s="2" t="s">
        <v>125</v>
      </c>
      <c r="I10" s="16" t="n">
        <v>83000</v>
      </c>
      <c r="J10" s="2" t="s">
        <v>84</v>
      </c>
    </row>
    <row r="11" customFormat="false" ht="14.65" hidden="false" customHeight="false" outlineLevel="0" collapsed="false">
      <c r="A11" s="12" t="s">
        <v>126</v>
      </c>
      <c r="B11" s="13" t="s">
        <v>127</v>
      </c>
      <c r="C11" s="13" t="s">
        <v>87</v>
      </c>
      <c r="D11" s="14" t="n">
        <v>175</v>
      </c>
      <c r="F11" s="2" t="s">
        <v>128</v>
      </c>
      <c r="G11" s="2" t="s">
        <v>129</v>
      </c>
      <c r="H11" s="2" t="s">
        <v>130</v>
      </c>
      <c r="I11" s="16" t="n">
        <v>75000</v>
      </c>
      <c r="J11" s="2" t="s">
        <v>131</v>
      </c>
    </row>
    <row r="12" customFormat="false" ht="14.65" hidden="false" customHeight="false" outlineLevel="0" collapsed="false">
      <c r="A12" s="12" t="s">
        <v>132</v>
      </c>
      <c r="B12" s="13" t="s">
        <v>133</v>
      </c>
      <c r="C12" s="13" t="s">
        <v>94</v>
      </c>
      <c r="D12" s="14" t="n">
        <v>260</v>
      </c>
    </row>
    <row r="13" customFormat="false" ht="14.65" hidden="false" customHeight="false" outlineLevel="0" collapsed="false">
      <c r="A13" s="12" t="s">
        <v>134</v>
      </c>
      <c r="B13" s="13" t="s">
        <v>135</v>
      </c>
      <c r="C13" s="13" t="s">
        <v>80</v>
      </c>
      <c r="D13" s="14" t="n">
        <v>95</v>
      </c>
      <c r="G13" s="18"/>
      <c r="H13" s="19" t="s">
        <v>136</v>
      </c>
      <c r="I13" s="20" t="s">
        <v>118</v>
      </c>
      <c r="J13" s="19"/>
      <c r="K13" s="21"/>
    </row>
    <row r="14" customFormat="false" ht="14.65" hidden="false" customHeight="false" outlineLevel="0" collapsed="false">
      <c r="A14" s="12" t="s">
        <v>137</v>
      </c>
      <c r="B14" s="13" t="s">
        <v>138</v>
      </c>
      <c r="C14" s="13" t="s">
        <v>94</v>
      </c>
      <c r="D14" s="14" t="n">
        <v>78</v>
      </c>
      <c r="G14" s="12"/>
      <c r="H14" s="22" t="s">
        <v>139</v>
      </c>
      <c r="I14" s="23"/>
      <c r="J14" s="24"/>
      <c r="K14" s="25"/>
    </row>
    <row r="15" customFormat="false" ht="14.65" hidden="false" customHeight="false" outlineLevel="0" collapsed="false">
      <c r="A15" s="12" t="s">
        <v>140</v>
      </c>
      <c r="B15" s="13" t="s">
        <v>141</v>
      </c>
      <c r="C15" s="13" t="s">
        <v>87</v>
      </c>
      <c r="D15" s="14" t="n">
        <v>188</v>
      </c>
      <c r="G15" s="22"/>
      <c r="H15" s="26" t="s">
        <v>142</v>
      </c>
      <c r="I15" s="27"/>
      <c r="J15" s="24"/>
      <c r="K15" s="25"/>
    </row>
    <row r="16" customFormat="false" ht="14.65" hidden="false" customHeight="false" outlineLevel="0" collapsed="false">
      <c r="A16" s="28" t="s">
        <v>143</v>
      </c>
      <c r="B16" s="29" t="s">
        <v>144</v>
      </c>
      <c r="C16" s="29" t="s">
        <v>80</v>
      </c>
      <c r="D16" s="30" t="n">
        <v>17</v>
      </c>
      <c r="G16" s="22"/>
      <c r="H16" s="26" t="s">
        <v>145</v>
      </c>
      <c r="I16" s="31"/>
      <c r="J16" s="31"/>
      <c r="K16" s="25"/>
    </row>
    <row r="17" customFormat="false" ht="14.65" hidden="false" customHeight="false" outlineLevel="0" collapsed="false">
      <c r="G17" s="32"/>
      <c r="H17" s="33"/>
      <c r="I17" s="33"/>
      <c r="J17" s="34"/>
      <c r="K17" s="35"/>
    </row>
    <row r="18" customFormat="false" ht="14.65" hidden="false" customHeight="false" outlineLevel="0" collapsed="false">
      <c r="G18" s="36" t="s">
        <v>146</v>
      </c>
      <c r="H18" s="36"/>
      <c r="I18" s="36"/>
      <c r="J18" s="36"/>
      <c r="K18" s="36"/>
    </row>
    <row r="19" customFormat="false" ht="25.35" hidden="false" customHeight="false" outlineLevel="0" collapsed="false">
      <c r="G19" s="37" t="s">
        <v>69</v>
      </c>
      <c r="H19" s="38" t="s">
        <v>70</v>
      </c>
      <c r="I19" s="38" t="s">
        <v>71</v>
      </c>
      <c r="J19" s="37" t="s">
        <v>72</v>
      </c>
      <c r="K19" s="37" t="s">
        <v>147</v>
      </c>
      <c r="L19" s="37" t="s">
        <v>148</v>
      </c>
    </row>
    <row r="20" customFormat="false" ht="14.65" hidden="false" customHeight="false" outlineLevel="0" collapsed="false">
      <c r="G20" s="39" t="s">
        <v>92</v>
      </c>
      <c r="H20" s="40"/>
      <c r="I20" s="41"/>
      <c r="J20" s="41"/>
      <c r="K20" s="42" t="n">
        <v>3</v>
      </c>
      <c r="L20" s="41"/>
    </row>
    <row r="21" customFormat="false" ht="14.65" hidden="false" customHeight="false" outlineLevel="0" collapsed="false">
      <c r="G21" s="43" t="s">
        <v>116</v>
      </c>
      <c r="H21" s="2"/>
      <c r="I21" s="2"/>
      <c r="J21" s="44"/>
      <c r="K21" s="45" t="n">
        <v>8</v>
      </c>
      <c r="L21" s="2"/>
    </row>
    <row r="22" customFormat="false" ht="14.65" hidden="false" customHeight="false" outlineLevel="0" collapsed="false">
      <c r="G22" s="43" t="s">
        <v>134</v>
      </c>
      <c r="H22" s="2"/>
      <c r="I22" s="2"/>
      <c r="J22" s="44"/>
      <c r="K22" s="45" t="n">
        <v>7</v>
      </c>
      <c r="L22" s="2"/>
    </row>
    <row r="23" customFormat="false" ht="14.65" hidden="false" customHeight="false" outlineLevel="0" collapsed="false">
      <c r="G23" s="43" t="s">
        <v>78</v>
      </c>
      <c r="H23" s="2"/>
      <c r="I23" s="2"/>
      <c r="J23" s="44"/>
      <c r="K23" s="45" t="n">
        <v>5</v>
      </c>
      <c r="L23" s="2"/>
    </row>
    <row r="24" customFormat="false" ht="14.65" hidden="false" customHeight="false" outlineLevel="0" collapsed="false">
      <c r="G24" s="46"/>
      <c r="H24" s="47" t="s">
        <v>149</v>
      </c>
      <c r="J24" s="46"/>
      <c r="K24" s="48" t="s">
        <v>150</v>
      </c>
      <c r="L24" s="49"/>
    </row>
    <row r="25" customFormat="false" ht="14.65" hidden="false" customHeight="false" outlineLevel="0" collapsed="false">
      <c r="G25" s="50"/>
      <c r="J25" s="50"/>
      <c r="K25" s="51" t="s">
        <v>151</v>
      </c>
      <c r="L25" s="52"/>
    </row>
    <row r="26" customFormat="false" ht="14.65" hidden="false" customHeight="false" outlineLevel="0" collapsed="false">
      <c r="G26" s="50"/>
      <c r="J26" s="50"/>
      <c r="K26" s="51" t="s">
        <v>152</v>
      </c>
      <c r="L26" s="49"/>
    </row>
    <row r="27" customFormat="false" ht="14.65" hidden="false" customHeight="false" outlineLevel="0" collapsed="false">
      <c r="J27" s="0" t="s">
        <v>153</v>
      </c>
      <c r="K27" s="53" t="n">
        <v>0.2</v>
      </c>
      <c r="L27" s="54"/>
    </row>
    <row r="28" customFormat="false" ht="14.65" hidden="false" customHeight="false" outlineLevel="0" collapsed="false">
      <c r="K28" s="0" t="s">
        <v>154</v>
      </c>
      <c r="L28" s="55"/>
    </row>
  </sheetData>
  <mergeCells count="3">
    <mergeCell ref="A1:D1"/>
    <mergeCell ref="G1:J1"/>
    <mergeCell ref="G18:K1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I15" activeCellId="0" sqref="I1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9.73"/>
    <col collapsed="false" customWidth="true" hidden="false" outlineLevel="0" max="5" min="5" style="0" width="7.18"/>
    <col collapsed="false" customWidth="true" hidden="false" outlineLevel="0" max="8" min="8" style="0" width="9.32"/>
    <col collapsed="false" customWidth="true" hidden="false" outlineLevel="0" max="9" min="9" style="0" width="27.59"/>
    <col collapsed="false" customWidth="true" hidden="false" outlineLevel="0" max="10" min="10" style="0" width="10.15"/>
  </cols>
  <sheetData>
    <row r="1" customFormat="false" ht="17" hidden="false" customHeight="true" outlineLevel="0" collapsed="false">
      <c r="A1" s="5" t="s">
        <v>67</v>
      </c>
      <c r="B1" s="5"/>
      <c r="C1" s="5"/>
      <c r="D1" s="5"/>
      <c r="F1" s="6" t="s">
        <v>68</v>
      </c>
      <c r="G1" s="6"/>
      <c r="H1" s="6"/>
      <c r="I1" s="6"/>
    </row>
    <row r="2" customFormat="false" ht="14.65" hidden="false" customHeight="false" outlineLevel="0" collapsed="false">
      <c r="A2" s="7" t="s">
        <v>155</v>
      </c>
      <c r="B2" s="8" t="s">
        <v>70</v>
      </c>
      <c r="C2" s="8" t="s">
        <v>71</v>
      </c>
      <c r="D2" s="7" t="s">
        <v>72</v>
      </c>
      <c r="F2" s="56" t="s">
        <v>146</v>
      </c>
      <c r="G2" s="56"/>
      <c r="H2" s="56"/>
      <c r="I2" s="56"/>
      <c r="J2" s="56"/>
      <c r="K2" s="57"/>
    </row>
    <row r="3" customFormat="false" ht="20.85" hidden="false" customHeight="false" outlineLevel="0" collapsed="false">
      <c r="A3" s="58" t="s">
        <v>78</v>
      </c>
      <c r="B3" s="59" t="s">
        <v>79</v>
      </c>
      <c r="C3" s="59" t="s">
        <v>80</v>
      </c>
      <c r="D3" s="60" t="n">
        <v>61</v>
      </c>
      <c r="F3" s="61" t="s">
        <v>155</v>
      </c>
      <c r="G3" s="62" t="s">
        <v>70</v>
      </c>
      <c r="H3" s="62" t="s">
        <v>71</v>
      </c>
      <c r="I3" s="63" t="s">
        <v>72</v>
      </c>
      <c r="J3" s="61" t="s">
        <v>147</v>
      </c>
      <c r="K3" s="63" t="s">
        <v>148</v>
      </c>
    </row>
    <row r="4" customFormat="false" ht="14.65" hidden="false" customHeight="false" outlineLevel="0" collapsed="false">
      <c r="A4" s="58" t="s">
        <v>85</v>
      </c>
      <c r="B4" s="59" t="s">
        <v>86</v>
      </c>
      <c r="C4" s="59" t="s">
        <v>87</v>
      </c>
      <c r="D4" s="60" t="n">
        <v>50</v>
      </c>
      <c r="F4" s="39" t="s">
        <v>92</v>
      </c>
      <c r="G4" s="64" t="str">
        <f aca="false">VLOOKUP($F4,$A$3:$D$16,2,0)</f>
        <v>Carte mère</v>
      </c>
      <c r="H4" s="64" t="str">
        <f aca="false">VLOOKUP($F4,$A$3:$D$16,3,0)</f>
        <v>BMI</v>
      </c>
      <c r="I4" s="65" t="n">
        <f aca="false">VLOOKUP($F4,$A$3:$D$16,4,0)</f>
        <v>110</v>
      </c>
      <c r="J4" s="66" t="n">
        <v>3</v>
      </c>
      <c r="K4" s="67" t="n">
        <f aca="false">J4*I4</f>
        <v>330</v>
      </c>
    </row>
    <row r="5" customFormat="false" ht="14.65" hidden="false" customHeight="false" outlineLevel="0" collapsed="false">
      <c r="A5" s="58" t="s">
        <v>92</v>
      </c>
      <c r="B5" s="59" t="s">
        <v>93</v>
      </c>
      <c r="C5" s="59" t="s">
        <v>94</v>
      </c>
      <c r="D5" s="60" t="n">
        <v>110</v>
      </c>
      <c r="F5" s="68" t="s">
        <v>116</v>
      </c>
      <c r="G5" s="65" t="str">
        <f aca="false">VLOOKUP($F5,$A$3:$D$16,2,0)</f>
        <v>Disque dur 800 Go</v>
      </c>
      <c r="H5" s="65" t="str">
        <f aca="false">VLOOKUP($F5,$A$3:$D$16,3,0)</f>
        <v>Usas</v>
      </c>
      <c r="I5" s="65" t="n">
        <f aca="false">VLOOKUP($F5,$A$3:$D$16,4,0)</f>
        <v>186</v>
      </c>
      <c r="J5" s="66" t="n">
        <v>8</v>
      </c>
      <c r="K5" s="67" t="n">
        <f aca="false">J5*I5</f>
        <v>1488</v>
      </c>
    </row>
    <row r="6" customFormat="false" ht="14.65" hidden="false" customHeight="false" outlineLevel="0" collapsed="false">
      <c r="A6" s="58" t="s">
        <v>99</v>
      </c>
      <c r="B6" s="59" t="s">
        <v>100</v>
      </c>
      <c r="C6" s="59" t="s">
        <v>87</v>
      </c>
      <c r="D6" s="60" t="n">
        <v>18</v>
      </c>
      <c r="F6" s="68" t="s">
        <v>126</v>
      </c>
      <c r="G6" s="65" t="str">
        <f aca="false">VLOOKUP($F6,$A$3:$D$16,2,0)</f>
        <v>Ecran plan 17 pouces</v>
      </c>
      <c r="H6" s="65" t="str">
        <f aca="false">VLOOKUP($F6,$A$3:$D$16,3,0)</f>
        <v>TechLogic</v>
      </c>
      <c r="I6" s="65" t="n">
        <f aca="false">VLOOKUP($F6,$A$3:$D$16,4,0)</f>
        <v>175</v>
      </c>
      <c r="J6" s="66" t="n">
        <v>7</v>
      </c>
      <c r="K6" s="67" t="n">
        <f aca="false">J6*I6</f>
        <v>1225</v>
      </c>
    </row>
    <row r="7" customFormat="false" ht="14.65" hidden="false" customHeight="false" outlineLevel="0" collapsed="false">
      <c r="A7" s="58" t="s">
        <v>105</v>
      </c>
      <c r="B7" s="59" t="s">
        <v>106</v>
      </c>
      <c r="C7" s="59" t="s">
        <v>94</v>
      </c>
      <c r="D7" s="60" t="n">
        <v>107</v>
      </c>
      <c r="F7" s="68" t="s">
        <v>78</v>
      </c>
      <c r="G7" s="65" t="str">
        <f aca="false">VLOOKUP($F7,$A$3:$D$16,2,0)</f>
        <v>Alimentation</v>
      </c>
      <c r="H7" s="65" t="str">
        <f aca="false">VLOOKUP($F7,$A$3:$D$16,3,0)</f>
        <v>Usas</v>
      </c>
      <c r="I7" s="65" t="n">
        <f aca="false">VLOOKUP($F7,$A$3:$D$16,4,0)</f>
        <v>61</v>
      </c>
      <c r="J7" s="66" t="n">
        <v>5</v>
      </c>
      <c r="K7" s="67" t="n">
        <f aca="false">J7*I7</f>
        <v>305</v>
      </c>
    </row>
    <row r="8" customFormat="false" ht="14.65" hidden="false" customHeight="false" outlineLevel="0" collapsed="false">
      <c r="A8" s="58" t="s">
        <v>111</v>
      </c>
      <c r="B8" s="59" t="s">
        <v>112</v>
      </c>
      <c r="C8" s="59" t="s">
        <v>80</v>
      </c>
      <c r="D8" s="60" t="n">
        <v>63</v>
      </c>
      <c r="F8" s="46"/>
      <c r="G8" s="47" t="s">
        <v>149</v>
      </c>
      <c r="I8" s="69" t="s">
        <v>152</v>
      </c>
      <c r="J8" s="69"/>
      <c r="K8" s="70" t="n">
        <f aca="false">SUM(K4:K7)</f>
        <v>3348</v>
      </c>
    </row>
    <row r="9" customFormat="false" ht="14.65" hidden="false" customHeight="false" outlineLevel="0" collapsed="false">
      <c r="A9" s="58" t="s">
        <v>116</v>
      </c>
      <c r="B9" s="59" t="s">
        <v>117</v>
      </c>
      <c r="C9" s="59" t="s">
        <v>80</v>
      </c>
      <c r="D9" s="60" t="n">
        <v>186</v>
      </c>
      <c r="F9" s="50"/>
      <c r="I9" s="2" t="s">
        <v>153</v>
      </c>
      <c r="J9" s="71" t="n">
        <v>0.2</v>
      </c>
      <c r="K9" s="54" t="n">
        <f aca="false">K8*J9</f>
        <v>669.6</v>
      </c>
    </row>
    <row r="10" customFormat="false" ht="14.65" hidden="false" customHeight="false" outlineLevel="0" collapsed="false">
      <c r="A10" s="58" t="s">
        <v>121</v>
      </c>
      <c r="B10" s="59" t="s">
        <v>122</v>
      </c>
      <c r="C10" s="59" t="s">
        <v>94</v>
      </c>
      <c r="D10" s="60" t="n">
        <v>570</v>
      </c>
      <c r="F10" s="50"/>
      <c r="I10" s="69" t="s">
        <v>154</v>
      </c>
      <c r="J10" s="69"/>
      <c r="K10" s="72" t="n">
        <f aca="false">K9+K8</f>
        <v>4017.6</v>
      </c>
    </row>
    <row r="11" customFormat="false" ht="14.65" hidden="false" customHeight="false" outlineLevel="0" collapsed="false">
      <c r="A11" s="58" t="s">
        <v>126</v>
      </c>
      <c r="B11" s="59" t="s">
        <v>127</v>
      </c>
      <c r="C11" s="59" t="s">
        <v>87</v>
      </c>
      <c r="D11" s="60" t="n">
        <v>175</v>
      </c>
    </row>
    <row r="12" customFormat="false" ht="14.65" hidden="false" customHeight="false" outlineLevel="0" collapsed="false">
      <c r="A12" s="58" t="s">
        <v>132</v>
      </c>
      <c r="B12" s="59" t="s">
        <v>133</v>
      </c>
      <c r="C12" s="59" t="s">
        <v>94</v>
      </c>
      <c r="D12" s="60" t="n">
        <v>260</v>
      </c>
    </row>
    <row r="13" customFormat="false" ht="14.65" hidden="false" customHeight="false" outlineLevel="0" collapsed="false">
      <c r="A13" s="58" t="s">
        <v>134</v>
      </c>
      <c r="B13" s="59" t="s">
        <v>135</v>
      </c>
      <c r="C13" s="59" t="s">
        <v>80</v>
      </c>
      <c r="D13" s="60" t="n">
        <v>95</v>
      </c>
    </row>
    <row r="14" customFormat="false" ht="14.65" hidden="false" customHeight="false" outlineLevel="0" collapsed="false">
      <c r="A14" s="58" t="s">
        <v>137</v>
      </c>
      <c r="B14" s="59" t="s">
        <v>138</v>
      </c>
      <c r="C14" s="59" t="s">
        <v>94</v>
      </c>
      <c r="D14" s="60" t="n">
        <v>78</v>
      </c>
    </row>
    <row r="15" customFormat="false" ht="14.65" hidden="false" customHeight="false" outlineLevel="0" collapsed="false">
      <c r="A15" s="58" t="s">
        <v>140</v>
      </c>
      <c r="B15" s="59" t="s">
        <v>141</v>
      </c>
      <c r="C15" s="59" t="s">
        <v>87</v>
      </c>
      <c r="D15" s="60" t="n">
        <v>188</v>
      </c>
    </row>
    <row r="16" customFormat="false" ht="14.65" hidden="false" customHeight="false" outlineLevel="0" collapsed="false">
      <c r="A16" s="73" t="s">
        <v>143</v>
      </c>
      <c r="B16" s="74" t="s">
        <v>144</v>
      </c>
      <c r="C16" s="74" t="s">
        <v>80</v>
      </c>
      <c r="D16" s="75" t="n">
        <v>17</v>
      </c>
    </row>
    <row r="18" customFormat="false" ht="12.8" hidden="false" customHeight="false" outlineLevel="0" collapsed="false">
      <c r="A18" s="76" t="n">
        <v>1</v>
      </c>
      <c r="B18" s="76" t="n">
        <v>2</v>
      </c>
      <c r="C18" s="76" t="n">
        <v>3</v>
      </c>
      <c r="D18" s="76" t="n">
        <v>4</v>
      </c>
    </row>
    <row r="28" customFormat="false" ht="14.65" hidden="false" customHeight="false" outlineLevel="0" collapsed="false"/>
  </sheetData>
  <mergeCells count="5">
    <mergeCell ref="A1:D1"/>
    <mergeCell ref="F1:I1"/>
    <mergeCell ref="F2:J2"/>
    <mergeCell ref="I8:J8"/>
    <mergeCell ref="I10:J1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2026-04-22T22:50:55Z</dcterms:created>
  <dc:creator/>
  <dc:description/>
  <dc:language>fr-FR</dc:language>
  <cp:lastModifiedBy/>
  <dcterms:modified xsi:type="dcterms:W3CDTF">2026-04-27T10:49:43Z</dcterms:modified>
  <cp:revision>4</cp:revision>
  <dc:subject/>
  <dc:title/>
</cp:coreProperties>
</file>